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<sst xmlns="http://schemas.openxmlformats.org/spreadsheetml/2006/main" count="55" uniqueCount="29">
  <si>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</si>
  <si>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</si>
  <si>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</si>
  <si>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</si>
  <si>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</si>
  <si>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</si>
  <si>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</si>
  <si>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</si>
  <si>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</si>
  <si>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</si>
  <si>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</si>
  <si>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</si>
  <si>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</si>
  <si>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</si>
  <si>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</si>
  <si>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</si>
  <si>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</si>
  <si>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</si>
  <si>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</si>
  <si>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</si>
  <si>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</si>
  <si>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Объем реализации водки и ликероводочных изделий местного производства </t>
  </si>
  <si>
    <t xml:space="preserve">Фонд оплаты труда </t>
  </si>
  <si>
    <t xml:space="preserve">Среднемесячная заработная плата </t>
  </si>
  <si>
    <t xml:space="preserve">                                                              за  январь-декабрь 2020 года</t>
  </si>
  <si>
    <t xml:space="preserve"> январь-декабрь 2019             года</t>
  </si>
  <si>
    <t>январь-декабрь 2020 года</t>
  </si>
  <si>
    <t>декабрь 2019             года</t>
  </si>
  <si>
    <t>декабрь 2020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</si>
</sst>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0" fillId="33" borderId="0" xfId="0" applyNumberFormat="1" applyFont="1" applyFill="1" applyAlignment="1">
      <alignment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 applyProtection="1">
      <alignment horizontal="right"/>
      <protection locked="0"/>
    </xf>
    <xf numFmtId="180" fontId="0" fillId="33" borderId="18" xfId="0" applyNumberFormat="1" applyFont="1" applyFill="1" applyBorder="1" applyAlignment="1" applyProtection="1">
      <alignment horizontal="right"/>
      <protection locked="0"/>
    </xf>
    <xf numFmtId="180" fontId="0" fillId="0" borderId="18" xfId="0" applyNumberFormat="1" applyFont="1" applyFill="1" applyBorder="1" applyAlignment="1" applyProtection="1">
      <alignment horizontal="right"/>
      <protection locked="0"/>
    </xf>
    <xf numFmtId="180" fontId="0" fillId="0" borderId="19" xfId="0" applyNumberFormat="1" applyFont="1" applyFill="1" applyBorder="1" applyAlignment="1" applyProtection="1">
      <alignment horizontal="right"/>
      <protection locked="0"/>
    </xf>
    <xf numFmtId="180" fontId="0" fillId="0" borderId="20" xfId="0" applyNumberFormat="1" applyFont="1" applyFill="1" applyBorder="1" applyAlignment="1" applyProtection="1">
      <alignment horizontal="right"/>
      <protection locked="0"/>
    </xf>
    <xf numFmtId="180" fontId="0" fillId="0" borderId="16" xfId="0" applyNumberFormat="1" applyFont="1" applyBorder="1" applyAlignment="1">
      <alignment/>
    </xf>
    <xf numFmtId="180" fontId="0" fillId="33" borderId="2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D17" sqref="D17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34"/>
      <c r="C1" s="34"/>
      <c r="D1" s="34"/>
      <c r="E1" s="34"/>
      <c r="F1" s="34"/>
      <c r="G1" s="34"/>
      <c r="H1" s="34"/>
      <c r="I1" s="34"/>
      <c r="J1" s="23"/>
    </row>
    <row r="2" spans="1:10" ht="12.75">
      <c r="A2" s="2"/>
      <c r="B2" s="35" t="s">
        <v>19</v>
      </c>
      <c r="C2" s="35"/>
      <c r="D2" s="35"/>
      <c r="E2" s="35"/>
      <c r="F2" s="35"/>
      <c r="G2" s="35"/>
      <c r="H2" s="35"/>
      <c r="I2" s="35"/>
      <c r="J2" s="24"/>
    </row>
    <row r="3" spans="1:10" ht="12.75">
      <c r="A3" s="3"/>
      <c r="B3" s="42" t="s">
        <v>24</v>
      </c>
      <c r="C3" s="42"/>
      <c r="D3" s="42"/>
      <c r="E3" s="42"/>
      <c r="F3" s="42"/>
      <c r="G3" s="42"/>
      <c r="H3" s="42"/>
      <c r="I3" s="42"/>
      <c r="J3" s="22"/>
    </row>
    <row r="4" spans="1:10" ht="12.75">
      <c r="A4" s="3"/>
      <c r="B4" s="4"/>
      <c r="C4" s="6"/>
      <c r="D4" s="7"/>
      <c r="E4" s="6"/>
      <c r="F4" s="5"/>
      <c r="G4" s="36" t="s">
        <v>11</v>
      </c>
      <c r="H4" s="36"/>
      <c r="I4" s="36"/>
      <c r="J4" s="25"/>
    </row>
    <row r="5" spans="1:15" ht="12.75" customHeight="1">
      <c r="A5" s="43" t="s">
        <v>5</v>
      </c>
      <c r="B5" s="45" t="s">
        <v>7</v>
      </c>
      <c r="C5" s="47" t="s">
        <v>18</v>
      </c>
      <c r="D5" s="37" t="s">
        <v>25</v>
      </c>
      <c r="E5" s="39" t="s">
        <v>26</v>
      </c>
      <c r="F5" s="40"/>
      <c r="G5" s="40"/>
      <c r="H5" s="40"/>
      <c r="I5" s="41"/>
      <c r="J5" s="37" t="s">
        <v>27</v>
      </c>
      <c r="K5" s="39" t="s">
        <v>28</v>
      </c>
      <c r="L5" s="40"/>
      <c r="M5" s="40"/>
      <c r="N5" s="40"/>
      <c r="O5" s="41"/>
    </row>
    <row r="6" spans="1:15" ht="48">
      <c r="A6" s="44"/>
      <c r="B6" s="46"/>
      <c r="C6" s="48"/>
      <c r="D6" s="38"/>
      <c r="E6" s="18" t="s">
        <v>0</v>
      </c>
      <c r="F6" s="18" t="s">
        <v>1</v>
      </c>
      <c r="G6" s="19" t="s">
        <v>17</v>
      </c>
      <c r="H6" s="19" t="s">
        <v>6</v>
      </c>
      <c r="I6" s="20" t="s">
        <v>8</v>
      </c>
      <c r="J6" s="38"/>
      <c r="K6" s="18" t="s">
        <v>0</v>
      </c>
      <c r="L6" s="18" t="s">
        <v>1</v>
      </c>
      <c r="M6" s="19" t="s">
        <v>17</v>
      </c>
      <c r="N6" s="19" t="s">
        <v>6</v>
      </c>
      <c r="O6" s="20" t="s">
        <v>8</v>
      </c>
    </row>
    <row r="7" spans="1:15" ht="15">
      <c r="A7" s="9">
        <v>1</v>
      </c>
      <c r="B7" s="17" t="s">
        <v>2</v>
      </c>
      <c r="C7" s="21" t="s">
        <v>3</v>
      </c>
      <c r="D7" s="49">
        <v>2838942.3</v>
      </c>
      <c r="E7" s="50">
        <v>4442321</v>
      </c>
      <c r="F7" s="27">
        <v>3023164.4</v>
      </c>
      <c r="G7" s="27">
        <f aca="true" t="shared" si="0" ref="G7:G13">F7/E7*100</f>
        <v>68.05371336290196</v>
      </c>
      <c r="H7" s="27">
        <f aca="true" t="shared" si="1" ref="H7:H14">F7/D7*100</f>
        <v>106.48911039861571</v>
      </c>
      <c r="I7" s="51" t="s">
        <v>10</v>
      </c>
      <c r="J7" s="49">
        <v>346619.9</v>
      </c>
      <c r="K7" s="50">
        <v>1804962.3</v>
      </c>
      <c r="L7" s="27">
        <v>368290.4</v>
      </c>
      <c r="M7" s="28">
        <f aca="true" t="shared" si="2" ref="M7:M13">L7/K7*100</f>
        <v>20.404326450474894</v>
      </c>
      <c r="N7" s="28">
        <f>L7/J7*100</f>
        <v>106.25194918122128</v>
      </c>
      <c r="O7" s="51" t="s">
        <v>10</v>
      </c>
    </row>
    <row r="8" spans="1:15" ht="24">
      <c r="A8" s="9">
        <v>2</v>
      </c>
      <c r="B8" s="8" t="s">
        <v>13</v>
      </c>
      <c r="C8" s="11" t="s">
        <v>4</v>
      </c>
      <c r="D8" s="27">
        <v>48</v>
      </c>
      <c r="E8" s="28">
        <v>53</v>
      </c>
      <c r="F8" s="27">
        <v>1.6</v>
      </c>
      <c r="G8" s="27">
        <f>F8/E8*100</f>
        <v>3.018867924528302</v>
      </c>
      <c r="H8" s="27">
        <f>F8/D8*100</f>
        <v>3.3333333333333335</v>
      </c>
      <c r="I8" s="29" t="s">
        <v>10</v>
      </c>
      <c r="J8" s="28">
        <v>1.1</v>
      </c>
      <c r="K8" s="52">
        <v>4</v>
      </c>
      <c r="L8" s="28" t="s">
        <v>20</v>
      </c>
      <c r="M8" s="28" t="s">
        <v>20</v>
      </c>
      <c r="N8" s="33" t="s">
        <v>20</v>
      </c>
      <c r="O8" s="30" t="s">
        <v>10</v>
      </c>
    </row>
    <row r="9" spans="1:15" ht="24">
      <c r="A9" s="9">
        <v>3</v>
      </c>
      <c r="B9" s="8" t="s">
        <v>14</v>
      </c>
      <c r="C9" s="11" t="s">
        <v>4</v>
      </c>
      <c r="D9" s="53">
        <v>11189.7</v>
      </c>
      <c r="E9" s="28">
        <v>11475</v>
      </c>
      <c r="F9" s="53">
        <v>7876.1</v>
      </c>
      <c r="G9" s="31">
        <f t="shared" si="0"/>
        <v>68.63703703703705</v>
      </c>
      <c r="H9" s="31">
        <f t="shared" si="1"/>
        <v>70.38705237852668</v>
      </c>
      <c r="I9" s="29" t="s">
        <v>10</v>
      </c>
      <c r="J9" s="54">
        <v>940.9</v>
      </c>
      <c r="K9" s="52">
        <v>945</v>
      </c>
      <c r="L9" s="54">
        <v>702.8</v>
      </c>
      <c r="M9" s="32">
        <f t="shared" si="2"/>
        <v>74.37037037037037</v>
      </c>
      <c r="N9" s="28">
        <f aca="true" t="shared" si="3" ref="N9:N14">L9/J9*100</f>
        <v>74.69444149218832</v>
      </c>
      <c r="O9" s="30" t="s">
        <v>10</v>
      </c>
    </row>
    <row r="10" spans="1:15" ht="15.75" customHeight="1">
      <c r="A10" s="10">
        <v>4</v>
      </c>
      <c r="B10" s="26" t="s">
        <v>15</v>
      </c>
      <c r="C10" s="16" t="s">
        <v>3</v>
      </c>
      <c r="D10" s="52">
        <v>51145870</v>
      </c>
      <c r="E10" s="55">
        <v>56360259</v>
      </c>
      <c r="F10" s="52">
        <v>51332317.7</v>
      </c>
      <c r="G10" s="27">
        <f t="shared" si="0"/>
        <v>91.07892442438919</v>
      </c>
      <c r="H10" s="27">
        <f t="shared" si="1"/>
        <v>100.36454106656119</v>
      </c>
      <c r="I10" s="29" t="s">
        <v>10</v>
      </c>
      <c r="J10" s="52">
        <v>4604024</v>
      </c>
      <c r="K10" s="28">
        <v>5172745</v>
      </c>
      <c r="L10" s="52">
        <v>4861418</v>
      </c>
      <c r="M10" s="27">
        <f t="shared" si="2"/>
        <v>93.98139672456307</v>
      </c>
      <c r="N10" s="27">
        <f t="shared" si="3"/>
        <v>105.59063115222685</v>
      </c>
      <c r="O10" s="29" t="s">
        <v>10</v>
      </c>
    </row>
    <row r="11" spans="1:15" ht="24">
      <c r="A11" s="10">
        <v>5</v>
      </c>
      <c r="B11" s="12" t="s">
        <v>21</v>
      </c>
      <c r="C11" s="11" t="s">
        <v>12</v>
      </c>
      <c r="D11" s="56">
        <v>168570.2</v>
      </c>
      <c r="E11" s="57">
        <v>201856</v>
      </c>
      <c r="F11" s="58">
        <v>149669.55</v>
      </c>
      <c r="G11" s="27">
        <f t="shared" si="0"/>
        <v>74.14669368262523</v>
      </c>
      <c r="H11" s="27">
        <f t="shared" si="1"/>
        <v>88.78766828300611</v>
      </c>
      <c r="I11" s="29" t="s">
        <v>10</v>
      </c>
      <c r="J11" s="56">
        <v>15978.5</v>
      </c>
      <c r="K11" s="28">
        <v>19934</v>
      </c>
      <c r="L11" s="58">
        <v>22162.3</v>
      </c>
      <c r="M11" s="27">
        <f t="shared" si="2"/>
        <v>111.17838868265275</v>
      </c>
      <c r="N11" s="27">
        <f t="shared" si="3"/>
        <v>138.70075413837344</v>
      </c>
      <c r="O11" s="29" t="s">
        <v>10</v>
      </c>
    </row>
    <row r="12" spans="1:15" ht="36">
      <c r="A12" s="10">
        <v>6</v>
      </c>
      <c r="B12" s="13" t="s">
        <v>16</v>
      </c>
      <c r="C12" s="11" t="s">
        <v>3</v>
      </c>
      <c r="D12" s="59">
        <f>F12/111.9*100</f>
        <v>83287610.36639856</v>
      </c>
      <c r="E12" s="59">
        <v>86602152</v>
      </c>
      <c r="F12" s="60">
        <v>93198836</v>
      </c>
      <c r="G12" s="27">
        <f t="shared" si="0"/>
        <v>107.61722872660255</v>
      </c>
      <c r="H12" s="27">
        <f t="shared" si="1"/>
        <v>111.90000000000002</v>
      </c>
      <c r="I12" s="29" t="s">
        <v>10</v>
      </c>
      <c r="J12" s="59">
        <f>L12/124.1*100</f>
        <v>8835166.800966961</v>
      </c>
      <c r="K12" s="28">
        <v>7624904</v>
      </c>
      <c r="L12" s="60">
        <v>10964442</v>
      </c>
      <c r="M12" s="27">
        <f t="shared" si="2"/>
        <v>143.7977710932492</v>
      </c>
      <c r="N12" s="27">
        <f t="shared" si="3"/>
        <v>124.10000000000001</v>
      </c>
      <c r="O12" s="29" t="s">
        <v>10</v>
      </c>
    </row>
    <row r="13" spans="1:15" ht="12.75">
      <c r="A13" s="10"/>
      <c r="B13" s="15" t="s">
        <v>22</v>
      </c>
      <c r="C13" s="11" t="s">
        <v>3</v>
      </c>
      <c r="D13" s="60">
        <f>F13/104.7*100</f>
        <v>38947953.39063993</v>
      </c>
      <c r="E13" s="61">
        <v>48179198</v>
      </c>
      <c r="F13" s="60">
        <v>40778507.2</v>
      </c>
      <c r="G13" s="27">
        <f t="shared" si="0"/>
        <v>84.6392403626146</v>
      </c>
      <c r="H13" s="27">
        <f t="shared" si="1"/>
        <v>104.69999999999999</v>
      </c>
      <c r="I13" s="29" t="s">
        <v>10</v>
      </c>
      <c r="J13" s="60">
        <f>L13/99.4*100</f>
        <v>4198291.146881288</v>
      </c>
      <c r="K13" s="62">
        <v>5407151</v>
      </c>
      <c r="L13" s="60">
        <v>4173101.4</v>
      </c>
      <c r="M13" s="27">
        <f t="shared" si="2"/>
        <v>77.17745259934483</v>
      </c>
      <c r="N13" s="27">
        <f t="shared" si="3"/>
        <v>99.39999999999999</v>
      </c>
      <c r="O13" s="29" t="s">
        <v>10</v>
      </c>
    </row>
    <row r="14" spans="1:15" ht="15" customHeight="1">
      <c r="A14" s="14">
        <v>8</v>
      </c>
      <c r="B14" s="15" t="s">
        <v>23</v>
      </c>
      <c r="C14" s="16" t="s">
        <v>9</v>
      </c>
      <c r="D14" s="27">
        <f>F14/107.5*100</f>
        <v>33372.74418604651</v>
      </c>
      <c r="E14" s="27"/>
      <c r="F14" s="27">
        <v>35875.7</v>
      </c>
      <c r="G14" s="27"/>
      <c r="H14" s="27">
        <f t="shared" si="1"/>
        <v>107.5</v>
      </c>
      <c r="I14" s="29" t="s">
        <v>10</v>
      </c>
      <c r="J14" s="27">
        <f>L14/104.3*100</f>
        <v>42931.92713326941</v>
      </c>
      <c r="K14" s="27"/>
      <c r="L14" s="27">
        <v>44778</v>
      </c>
      <c r="M14" s="27"/>
      <c r="N14" s="27">
        <f t="shared" si="3"/>
        <v>104.30000000000001</v>
      </c>
      <c r="O14" s="29" t="s">
        <v>10</v>
      </c>
    </row>
  </sheetData>
  <sheetProtection/>
  <mergeCells count="11"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  <mergeCell ref="J5:J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2019-11-01T12:36:03Z</cp:lastPrinted>
  <dcterms:created xsi:type="dcterms:W3CDTF">2004-03-01T05:53:33Z</dcterms:created>
  <dcterms:modified xsi:type="dcterms:W3CDTF">2021-03-15T13:20:13Z</dcterms:modified>
  <cp:category/>
  <cp:version/>
  <cp:contentType/>
  <cp:contentStatus/>
</cp:coreProperties>
</file>